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Sheet1!$E$7</definedName>
  </definedNames>
  <calcPr calcId="124519"/>
</workbook>
</file>

<file path=xl/calcChain.xml><?xml version="1.0" encoding="utf-8"?>
<calcChain xmlns="http://schemas.openxmlformats.org/spreadsheetml/2006/main">
  <c r="H29" i="1"/>
  <c r="I29"/>
  <c r="G29" s="1"/>
  <c r="J29"/>
  <c r="H30"/>
  <c r="G30"/>
  <c r="I31"/>
  <c r="G31" s="1"/>
  <c r="J31"/>
  <c r="H31" s="1"/>
  <c r="H10"/>
  <c r="G10"/>
  <c r="J53"/>
  <c r="J54" s="1"/>
  <c r="I27"/>
  <c r="G27" s="1"/>
  <c r="J27"/>
  <c r="H27" l="1"/>
</calcChain>
</file>

<file path=xl/sharedStrings.xml><?xml version="1.0" encoding="utf-8"?>
<sst xmlns="http://schemas.openxmlformats.org/spreadsheetml/2006/main" count="142" uniqueCount="124">
  <si>
    <t>ընդհանուր</t>
  </si>
  <si>
    <t>Գնման առարկայի</t>
  </si>
  <si>
    <t>Չափաբաժնի համարը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</si>
  <si>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</si>
  <si>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</si>
  <si>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</si>
  <si>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</si>
  <si>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</si>
  <si>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</si>
  <si>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Գնման ընթացակարգի ընտրության հիմնավորումը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</si>
  <si>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</si>
  <si>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</si>
  <si>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</si>
  <si>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</si>
  <si>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</si>
  <si>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</si>
  <si>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</si>
  <si>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</si>
  <si>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Հարցարդման ստացման</t>
  </si>
  <si>
    <t>Պարզաբանման</t>
  </si>
  <si>
    <t>Հրավերի վերաբերյալ պարզաբանումների ամսաթիվը</t>
  </si>
  <si>
    <t>Հ/Հ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</si>
  <si>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</si>
  <si>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</si>
  <si>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</si>
  <si>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</si>
  <si>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</si>
  <si>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</si>
  <si>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Չափաբաժին 1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</si>
  <si>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</si>
  <si>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</si>
  <si>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</si>
  <si>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</si>
  <si>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</si>
  <si>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</si>
  <si>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</si>
  <si>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Ֆինա-նսական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Տեխնի-կական միջոց-ներ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Աշխա-տանքա-յին ռեսուրս-ներ</t>
    </r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</si>
  <si>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</si>
  <si>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</si>
  <si>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</si>
  <si>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</si>
  <si>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</si>
  <si>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</si>
  <si>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</si>
  <si>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</si>
  <si>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</si>
  <si>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</si>
  <si>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</si>
  <si>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</si>
  <si>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</si>
  <si>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</si>
  <si>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</si>
  <si>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</si>
  <si>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</si>
  <si>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</si>
  <si>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</si>
  <si>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</si>
  <si>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</si>
  <si>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</si>
  <si>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</si>
  <si>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</si>
  <si>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Հեռախոս</t>
  </si>
  <si>
    <t>Էլ. փոստի հասցեն</t>
  </si>
  <si>
    <t>Պատվիրատու`  ՀՀ ԿԱ ոստիկանություն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</si>
  <si>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</si>
  <si>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</si>
  <si>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</si>
  <si>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</si>
  <si>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</si>
  <si>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</si>
  <si>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</si>
  <si>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</si>
  <si>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</si>
  <si>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</si>
  <si>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</si>
  <si>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Չ/բ</t>
  </si>
  <si>
    <t>Օ3</t>
  </si>
  <si>
    <t xml:space="preserve">Առկա ֆինանսական միջոցներով </t>
  </si>
  <si>
    <t>Պայմանագրով նախատեսված համառոտ նկարագրությունը (տեխնիկական բնութագիրը)</t>
  </si>
  <si>
    <t xml:space="preserve">Առկա  ֆինանսական միջոցներով </t>
  </si>
  <si>
    <t>*մերժված հայտերի մասին</t>
  </si>
  <si>
    <t>Ընտրված մասնակցի որոշման ամսաթիվը</t>
  </si>
  <si>
    <t>Անգործության ժամկետ</t>
  </si>
  <si>
    <t>Անգործության ժամկետի սկիզբ</t>
  </si>
  <si>
    <t>Անգործության ժամկետի ավարտ</t>
  </si>
  <si>
    <t>Ընտրված մասնակցին պայմանագիր կնքելու առաջարկը ծանուցելու ամսաթիվը</t>
  </si>
  <si>
    <t>Ընտրված մասնակցի կողմից ստորագրված պայմանագիրը պատվիրատուի մոտ մուտքագրվելու ամսաթիվը</t>
  </si>
  <si>
    <t>Պատվիրատուի կողմից պայմանագիրը ստորագրելու ամսաթիվը</t>
  </si>
  <si>
    <t>Գնման ընթացակարգում չեն կիրառվել Գնումների ոլորտը կարգավորող օրենսդրությամբ նախատեսված բանակցություններ:</t>
  </si>
  <si>
    <t>Օ7</t>
  </si>
  <si>
    <t>Ծրագիր` 03.01.01.07</t>
  </si>
  <si>
    <t>25.12.2017թ.</t>
  </si>
  <si>
    <t>Ռուբեն Բաղրամյան</t>
  </si>
  <si>
    <t>O11575098</t>
  </si>
  <si>
    <t>police_procurement@mail.ru</t>
  </si>
  <si>
    <t xml:space="preserve"> </t>
  </si>
  <si>
    <t>ՀԱՅՏԱՐԱՐՈՒԹՅՈՒՆ</t>
  </si>
  <si>
    <t>ԿՆՔՎԱԾ ՊԱՅՄԱՆԱԳՐԻ ՄԱՍԻՆ</t>
  </si>
  <si>
    <t>&lt;&lt;Գնումների մասին&gt;&gt; ՀՀ օրենքի 22-րդ հոդվածի 1-ին մասի համաձայն</t>
  </si>
  <si>
    <t>19.09.2017թ.</t>
  </si>
  <si>
    <t>17.10.2017թ.</t>
  </si>
  <si>
    <t>հատ</t>
  </si>
  <si>
    <t>ՀՀ ԿԱ ոստիկանությունը ստորև ներկայացնում է իր կարիքների համար վառելիքի ձեռքբերման նպատակով կազմակերպված ՀՀ ԿԱ Ո-ԳՀԱՊՁԲ-ԱՉՍ/ՃՈ/2017 ծածկագրով գնման ընթացակարգի արդյունքում 13.11.2017թ. Կնքված ՀՀ ԿԱ Ո-ԳՀԱՊՁԲ-ԱՉՍ/ՃՈ/2017 պայմանագրի /երի/ մասին տեղեկատվությունը։</t>
  </si>
  <si>
    <t>Աղմուկի չափման սարքերի</t>
  </si>
  <si>
    <t>Չափման դիապազոնը-30...100 կամ 60...130 DB, auto-30...130 DB, -Անալոգային ելք AC/DC -Հաճախականության բնութագիրը –A,C -Հիշողության ծավալը- 419 000 չափման կետեր Ջերմաստիճան - 0°C~40°C, Սեփական աղմուկի մակարդակը- &lt;33 DB ( A ) - Էկրան -128X128 моно ж/к дисплей - Ելքը /ПК/- USB2.0/A-miniB/ Մարտկոց- 3 հատ AA տիպի ալկալային, ռեսուրսը- 35 ժ. - ստանդարտ- IEC61672 9V6F22 9V6LR61 - Ծրագրային ապահոում (CD)- 1 հատ, USB մալուխ-1հատ - Քաշը – 245գ. /մարտկոցներով/- Չափսը- 212մմ x 72մմ x 31 մմ Երաշխիք – 2 տարի. 2017 թվականի արտադրության</t>
  </si>
  <si>
    <t>Ա/Ձ Հասմիկ Օհանյան</t>
  </si>
  <si>
    <t>«Լեմուր» ՍՊԸ</t>
  </si>
  <si>
    <t>«Նորմա-Պլյուս» ՍՊԸ</t>
  </si>
  <si>
    <t>«Թագ Հէմ» ՍՊԸ</t>
  </si>
  <si>
    <t>«Պիպաս Ֆուդ» ՍՊԸ</t>
  </si>
  <si>
    <t>19.10.2017թ.</t>
  </si>
  <si>
    <t>24.10.2017թ.</t>
  </si>
  <si>
    <t>27.10.2017թ.</t>
  </si>
  <si>
    <t>09.11.2017թ.</t>
  </si>
  <si>
    <t>13.11.2017թ.</t>
  </si>
  <si>
    <t xml:space="preserve"> ՀՀ ԿԱ Ո-ԳՀԱՊՁԲ-ԱՉՍ/ՃՈ/2017 </t>
  </si>
  <si>
    <t>/24104018791600/</t>
  </si>
  <si>
    <t>/20060696/</t>
  </si>
  <si>
    <t>ara555@mail.ru</t>
  </si>
  <si>
    <t>ք. Երևան, Վրացական 4-րդ նրբ. 5շ. բն. 22
Հեռ. 055 59 49 06</t>
  </si>
  <si>
    <t>Առաջին տեղ զբաղեցրած մասնակից Ա/Ձ Հասմիկ Օհանյանը ծանուցվել է (28.09.2017թ.) առաջարկված ապրանքի տեխնիկական բնութագիրը ներկայացնելու վերաբերյալ: Վերջինիս ներկայացրած (29.09.2017թ.) տեխնիկական բնութագիրը, ըստ պատասխանատու ստորաբաժանման համապատասխան մասնագետների կողմից ներկայացրած (04.10.2017թ.) եզրակացության, չէր համապատասխանում հրավերով ներկայացրած պահանջներին, ինչի մասին մասնակիցը (05.10.2017թ.) ծանուցվել է և ներկայացրել է (06.10.2017թ.) տեխնիկական բնութագրի ճշտված տարբերակը, որն ուղարկվել է (06.10.2017թ.) պատասխանատու ստորաբաժանման քննարկմանը: Մասնագետների կողմից (16.10.2017թ.) տրամադրած եզրակացության համաձայն շտկված տեխնիկական բնութագիրը համապատասխանում է հրավերով ներկայացված պահանջներին:</t>
  </si>
  <si>
    <t xml:space="preserve"> Testo-816-3 կամ համարժեքը,
- Չափման դիապազոնը-30...100 կամ 60...130 DB, 
-Հաճախականության բնութագիրը –A,C
- սեփական աղմուկի մակարդակը- &lt;33 DB ( A )
-Հիշողության ծավալը- 419 000  չափման կետեր
- Էկրան -128x128, моно, ж/к дисплей
- Ելքը /ПК/- USB2.0/A-miniB/ - Մարտկոց- 3 հատ AA տիպի ալկալային, ռեսուրսը- 35 ժ.
- Քաշը – 245գ. /մարտկոցներով/
- Չափսը- 72 x 212 x 31 մմ
Երաշխիք – 2 տարի. 2017 թվականի արտադրության.</t>
  </si>
  <si>
    <t>Մերժվել է «Պիպաս Ֆուդ» ՍՊԸ-ի ներկայացրած հայտը, քանի որ գնային առաջարկում առաջարկված ապրանքի համար ներկայացված ընդհանուր գինը տառերով գրված չէ:</t>
  </si>
  <si>
    <t>ՀՀ ԿԱ ոստիկանության կարիքների համար աղմուկի չափման սարքերի ձեռքբերման համար մասնակիցների ներգրավման նպատակով մրցույթի հրավերը հրապարակվել է gnumner.am և armeps.am կայքերում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</si>
</sst>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sz val="8"/>
      <name val="GHEA Grapalat"/>
      <family val="3"/>
    </font>
    <font>
      <sz val="7"/>
      <name val="GHEA Grapalat"/>
      <family val="3"/>
    </font>
    <font>
      <sz val="8"/>
      <color rgb="FF000000"/>
      <name val="GHEA Grapalat"/>
      <family val="3"/>
    </font>
    <font>
      <sz val="10"/>
      <name val="Arial Cyr"/>
      <family val="2"/>
    </font>
    <font>
      <sz val="10"/>
      <color theme="0"/>
      <name val="GHEA Grapalat"/>
      <family val="3"/>
    </font>
    <font>
      <u/>
      <sz val="7"/>
      <color theme="10"/>
      <name val="Calibri"/>
      <family val="2"/>
    </font>
    <font>
      <sz val="7"/>
      <color indexed="8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6" fillId="0" borderId="0"/>
  </cellStyleXfs>
  <cellXfs count="166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2" fontId="13" fillId="0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textRotation="90"/>
    </xf>
    <xf numFmtId="0" fontId="2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4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vertical="center" wrapText="1"/>
    </xf>
    <xf numFmtId="0" fontId="17" fillId="3" borderId="14" xfId="2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8" fillId="0" borderId="1" xfId="1" applyFont="1" applyBorder="1" applyAlignment="1" applyProtection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/>
    </xf>
    <xf numFmtId="0" fontId="13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0" fillId="0" borderId="7" xfId="0" applyBorder="1"/>
    <xf numFmtId="0" fontId="1" fillId="0" borderId="1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14" xfId="0" applyBorder="1"/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10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1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8" fillId="0" borderId="5" xfId="1" applyFont="1" applyBorder="1" applyAlignment="1" applyProtection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5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horizontal="left" vertical="center"/>
    </xf>
    <xf numFmtId="0" fontId="1" fillId="2" borderId="7" xfId="0" applyFont="1" applyFill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2" fontId="13" fillId="0" borderId="5" xfId="0" applyNumberFormat="1" applyFont="1" applyFill="1" applyBorder="1" applyAlignment="1">
      <alignment horizontal="center" vertical="center"/>
    </xf>
    <xf numFmtId="2" fontId="13" fillId="0" borderId="7" xfId="0" applyNumberFormat="1" applyFont="1" applyFill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textRotation="90" wrapText="1"/>
    </xf>
  </cellXfs>
  <cellStyles count="3">
    <cellStyle name="Hyperlink" xfId="1" builtinId="8"/>
    <cellStyle name="Normal" xfId="0" builtinId="0"/>
    <cellStyle name="Normal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ara555@mail.ru" TargetMode="External"/><Relationship Id="rId1" Type="http://schemas.openxmlformats.org/officeDocument/2006/relationships/hyperlink" Target="mailto:police_procurement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97"/>
  <sheetViews>
    <sheetView tabSelected="1" topLeftCell="A46" zoomScale="130" zoomScaleNormal="130" workbookViewId="0">
      <selection activeCell="F63" sqref="F63:J63"/>
    </sheetView>
  </sheetViews>
  <sheetFormatPr defaultRowHeight="9"/>
  <cols>
    <col min="1" max="1" width="0.7109375" style="1" customWidth="1"/>
    <col min="2" max="2" width="4.7109375" style="1" customWidth="1"/>
    <col min="3" max="3" width="18.28515625" style="1" customWidth="1"/>
    <col min="4" max="4" width="11.7109375" style="1" customWidth="1"/>
    <col min="5" max="5" width="10.28515625" style="1" customWidth="1"/>
    <col min="6" max="7" width="9.140625" style="15" customWidth="1"/>
    <col min="8" max="8" width="9.28515625" style="1" customWidth="1"/>
    <col min="9" max="9" width="32.140625" style="1" customWidth="1"/>
    <col min="10" max="10" width="30.85546875" style="1" customWidth="1"/>
    <col min="11" max="11" width="10.85546875" style="1" bestFit="1" customWidth="1"/>
    <col min="12" max="16384" width="9.140625" style="1"/>
  </cols>
  <sheetData>
    <row r="1" spans="1:11" ht="17.25">
      <c r="A1" s="94" t="s">
        <v>96</v>
      </c>
      <c r="B1" s="94"/>
      <c r="C1" s="94"/>
      <c r="D1" s="94"/>
      <c r="E1" s="94"/>
      <c r="F1" s="94"/>
      <c r="G1" s="94"/>
      <c r="H1" s="94"/>
      <c r="I1" s="94"/>
      <c r="J1" s="94"/>
    </row>
    <row r="2" spans="1:11" ht="9" customHeight="1">
      <c r="A2" s="3"/>
      <c r="B2" s="3"/>
      <c r="C2" s="3"/>
      <c r="D2" s="3"/>
      <c r="E2" s="3"/>
      <c r="F2" s="14"/>
      <c r="G2" s="14"/>
      <c r="H2" s="3"/>
      <c r="I2" s="3"/>
    </row>
    <row r="3" spans="1:11" ht="15.75" customHeight="1">
      <c r="A3" s="94" t="s">
        <v>97</v>
      </c>
      <c r="B3" s="94"/>
      <c r="C3" s="94"/>
      <c r="D3" s="94"/>
      <c r="E3" s="94"/>
      <c r="F3" s="94"/>
      <c r="G3" s="94"/>
      <c r="H3" s="94"/>
      <c r="I3" s="94"/>
      <c r="J3" s="94"/>
    </row>
    <row r="4" spans="1:11" ht="41.25" customHeight="1">
      <c r="A4" s="95" t="s">
        <v>102</v>
      </c>
      <c r="B4" s="95"/>
      <c r="C4" s="95"/>
      <c r="D4" s="95"/>
      <c r="E4" s="95"/>
      <c r="F4" s="95"/>
      <c r="G4" s="95"/>
      <c r="H4" s="95"/>
      <c r="I4" s="95"/>
      <c r="J4" s="95"/>
    </row>
    <row r="5" spans="1:11" ht="12.75" customHeight="1">
      <c r="B5" s="90" t="s">
        <v>1</v>
      </c>
      <c r="C5" s="90"/>
      <c r="D5" s="90"/>
      <c r="E5" s="90"/>
      <c r="F5" s="90"/>
      <c r="G5" s="90"/>
      <c r="H5" s="90"/>
      <c r="I5" s="90"/>
      <c r="J5" s="90"/>
    </row>
    <row r="6" spans="1:11" ht="11.25" customHeight="1">
      <c r="B6" s="91" t="s">
        <v>2</v>
      </c>
      <c r="C6" s="91" t="s">
        <v>3</v>
      </c>
      <c r="D6" s="91" t="s">
        <v>4</v>
      </c>
      <c r="E6" s="98" t="s">
        <v>5</v>
      </c>
      <c r="F6" s="86"/>
      <c r="G6" s="98" t="s">
        <v>6</v>
      </c>
      <c r="H6" s="86"/>
      <c r="I6" s="99" t="s">
        <v>7</v>
      </c>
      <c r="J6" s="91" t="s">
        <v>78</v>
      </c>
    </row>
    <row r="7" spans="1:11" ht="10.5" customHeight="1">
      <c r="B7" s="92"/>
      <c r="C7" s="92"/>
      <c r="D7" s="92"/>
      <c r="E7" s="103" t="s">
        <v>77</v>
      </c>
      <c r="F7" s="105" t="s">
        <v>0</v>
      </c>
      <c r="G7" s="98" t="s">
        <v>8</v>
      </c>
      <c r="H7" s="86"/>
      <c r="I7" s="100"/>
      <c r="J7" s="92"/>
    </row>
    <row r="8" spans="1:11" ht="12.75" customHeight="1">
      <c r="B8" s="92"/>
      <c r="C8" s="92"/>
      <c r="D8" s="92"/>
      <c r="E8" s="104"/>
      <c r="F8" s="106"/>
      <c r="G8" s="101" t="s">
        <v>77</v>
      </c>
      <c r="H8" s="91" t="s">
        <v>0</v>
      </c>
      <c r="I8" s="100"/>
      <c r="J8" s="92"/>
    </row>
    <row r="9" spans="1:11" ht="12.75" customHeight="1">
      <c r="B9" s="92"/>
      <c r="C9" s="92"/>
      <c r="D9" s="92"/>
      <c r="E9" s="104"/>
      <c r="F9" s="106"/>
      <c r="G9" s="102"/>
      <c r="H9" s="92"/>
      <c r="I9" s="100"/>
      <c r="J9" s="93"/>
    </row>
    <row r="10" spans="1:11" s="6" customFormat="1" ht="147" customHeight="1">
      <c r="B10" s="40">
        <v>1</v>
      </c>
      <c r="C10" s="46" t="s">
        <v>103</v>
      </c>
      <c r="D10" s="52" t="s">
        <v>101</v>
      </c>
      <c r="E10" s="10">
        <v>2</v>
      </c>
      <c r="F10" s="60">
        <v>2</v>
      </c>
      <c r="G10" s="44">
        <f>E10*K10</f>
        <v>950600</v>
      </c>
      <c r="H10" s="51">
        <f>F10*K10</f>
        <v>950600</v>
      </c>
      <c r="I10" s="61" t="s">
        <v>121</v>
      </c>
      <c r="J10" s="55" t="s">
        <v>104</v>
      </c>
      <c r="K10" s="47">
        <v>475300</v>
      </c>
    </row>
    <row r="11" spans="1:11" ht="11.25" customHeight="1">
      <c r="B11" s="96"/>
      <c r="C11" s="97"/>
      <c r="D11" s="96"/>
      <c r="E11" s="97"/>
      <c r="F11" s="97"/>
      <c r="G11" s="96"/>
      <c r="H11" s="96"/>
      <c r="I11" s="96"/>
      <c r="J11" s="96"/>
    </row>
    <row r="12" spans="1:11" ht="11.25" customHeight="1">
      <c r="B12" s="79" t="s">
        <v>9</v>
      </c>
      <c r="C12" s="80"/>
      <c r="D12" s="80"/>
      <c r="E12" s="80"/>
      <c r="F12" s="81"/>
      <c r="G12" s="98" t="s">
        <v>98</v>
      </c>
      <c r="H12" s="85"/>
      <c r="I12" s="85"/>
      <c r="J12" s="86"/>
    </row>
    <row r="13" spans="1:11" ht="11.25" customHeight="1">
      <c r="B13" s="87"/>
      <c r="C13" s="88"/>
      <c r="D13" s="88"/>
      <c r="E13" s="88"/>
      <c r="F13" s="88"/>
      <c r="G13" s="88"/>
      <c r="H13" s="88"/>
      <c r="I13" s="88"/>
      <c r="J13" s="89"/>
    </row>
    <row r="14" spans="1:11" ht="11.25" customHeight="1">
      <c r="B14" s="107" t="s">
        <v>10</v>
      </c>
      <c r="C14" s="108"/>
      <c r="D14" s="108"/>
      <c r="E14" s="108"/>
      <c r="F14" s="108"/>
      <c r="G14" s="108"/>
      <c r="H14" s="108"/>
      <c r="I14" s="108"/>
      <c r="J14" s="109"/>
    </row>
    <row r="15" spans="1:11" ht="11.25" customHeight="1">
      <c r="B15" s="119" t="s">
        <v>11</v>
      </c>
      <c r="C15" s="119"/>
      <c r="D15" s="119" t="s">
        <v>12</v>
      </c>
      <c r="E15" s="119"/>
      <c r="F15" s="16" t="s">
        <v>13</v>
      </c>
      <c r="G15" s="16" t="s">
        <v>14</v>
      </c>
      <c r="H15" s="32" t="s">
        <v>15</v>
      </c>
      <c r="I15" s="110" t="s">
        <v>16</v>
      </c>
      <c r="J15" s="111"/>
    </row>
    <row r="16" spans="1:11" ht="11.25" customHeight="1">
      <c r="B16" s="120" t="s">
        <v>76</v>
      </c>
      <c r="C16" s="121"/>
      <c r="D16" s="120" t="s">
        <v>49</v>
      </c>
      <c r="E16" s="121"/>
      <c r="F16" s="17" t="s">
        <v>49</v>
      </c>
      <c r="G16" s="17" t="s">
        <v>89</v>
      </c>
      <c r="H16" s="41"/>
      <c r="I16" s="110" t="s">
        <v>50</v>
      </c>
      <c r="J16" s="111"/>
    </row>
    <row r="17" spans="2:10" ht="10.5" customHeight="1">
      <c r="B17" s="87"/>
      <c r="C17" s="88"/>
      <c r="D17" s="88"/>
      <c r="E17" s="88"/>
      <c r="F17" s="88"/>
      <c r="G17" s="88"/>
      <c r="H17" s="88"/>
      <c r="I17" s="88"/>
      <c r="J17" s="89"/>
    </row>
    <row r="18" spans="2:10" ht="16.5" customHeight="1">
      <c r="B18" s="118" t="s">
        <v>17</v>
      </c>
      <c r="C18" s="118"/>
      <c r="D18" s="118"/>
      <c r="E18" s="118"/>
      <c r="F18" s="118"/>
      <c r="G18" s="112" t="s">
        <v>99</v>
      </c>
      <c r="H18" s="113"/>
      <c r="I18" s="113"/>
      <c r="J18" s="114"/>
    </row>
    <row r="19" spans="2:10" ht="16.5" customHeight="1">
      <c r="B19" s="73" t="s">
        <v>64</v>
      </c>
      <c r="C19" s="74"/>
      <c r="D19" s="74"/>
      <c r="E19" s="74"/>
      <c r="F19" s="74"/>
      <c r="G19" s="115">
        <v>1</v>
      </c>
      <c r="H19" s="116"/>
      <c r="I19" s="116"/>
      <c r="J19" s="117"/>
    </row>
    <row r="20" spans="2:10" ht="21.75" customHeight="1">
      <c r="B20" s="73" t="s">
        <v>20</v>
      </c>
      <c r="C20" s="74"/>
      <c r="D20" s="74"/>
      <c r="E20" s="74"/>
      <c r="F20" s="75"/>
      <c r="G20" s="27"/>
      <c r="H20" s="4" t="s">
        <v>18</v>
      </c>
      <c r="I20" s="68" t="s">
        <v>19</v>
      </c>
      <c r="J20" s="69"/>
    </row>
    <row r="21" spans="2:10" ht="14.25" customHeight="1">
      <c r="B21" s="76"/>
      <c r="C21" s="77"/>
      <c r="D21" s="77"/>
      <c r="E21" s="77"/>
      <c r="F21" s="78"/>
      <c r="G21" s="28">
        <v>1</v>
      </c>
      <c r="H21" s="8"/>
      <c r="I21" s="70"/>
      <c r="J21" s="71"/>
    </row>
    <row r="22" spans="2:10" ht="10.5" customHeight="1">
      <c r="B22" s="87" t="s">
        <v>95</v>
      </c>
      <c r="C22" s="88"/>
      <c r="D22" s="88"/>
      <c r="E22" s="88"/>
      <c r="F22" s="88"/>
      <c r="G22" s="88"/>
      <c r="H22" s="88"/>
      <c r="I22" s="88"/>
      <c r="J22" s="89"/>
    </row>
    <row r="23" spans="2:10" ht="14.25" customHeight="1">
      <c r="B23" s="72" t="s">
        <v>21</v>
      </c>
      <c r="C23" s="153" t="s">
        <v>22</v>
      </c>
      <c r="D23" s="154"/>
      <c r="E23" s="157" t="s">
        <v>23</v>
      </c>
      <c r="F23" s="157"/>
      <c r="G23" s="157"/>
      <c r="H23" s="157"/>
      <c r="I23" s="157"/>
      <c r="J23" s="157"/>
    </row>
    <row r="24" spans="2:10" ht="14.25" customHeight="1">
      <c r="B24" s="72"/>
      <c r="C24" s="155"/>
      <c r="D24" s="156"/>
      <c r="E24" s="158" t="s">
        <v>24</v>
      </c>
      <c r="F24" s="159"/>
      <c r="G24" s="159"/>
      <c r="H24" s="159"/>
      <c r="I24" s="159"/>
      <c r="J24" s="160"/>
    </row>
    <row r="25" spans="2:10" ht="14.25" customHeight="1">
      <c r="B25" s="72"/>
      <c r="C25" s="155"/>
      <c r="D25" s="156"/>
      <c r="E25" s="162" t="s">
        <v>25</v>
      </c>
      <c r="F25" s="162"/>
      <c r="G25" s="161" t="s">
        <v>26</v>
      </c>
      <c r="H25" s="161"/>
      <c r="I25" s="150" t="s">
        <v>27</v>
      </c>
      <c r="J25" s="150"/>
    </row>
    <row r="26" spans="2:10" ht="33" customHeight="1">
      <c r="B26" s="72"/>
      <c r="C26" s="155"/>
      <c r="D26" s="156"/>
      <c r="E26" s="23" t="s">
        <v>77</v>
      </c>
      <c r="F26" s="24" t="s">
        <v>0</v>
      </c>
      <c r="G26" s="18" t="s">
        <v>77</v>
      </c>
      <c r="H26" s="19" t="s">
        <v>0</v>
      </c>
      <c r="I26" s="7" t="s">
        <v>77</v>
      </c>
      <c r="J26" s="30" t="s">
        <v>0</v>
      </c>
    </row>
    <row r="27" spans="2:10" ht="15" customHeight="1">
      <c r="B27" s="165" t="s">
        <v>28</v>
      </c>
      <c r="C27" s="67" t="s">
        <v>105</v>
      </c>
      <c r="D27" s="67"/>
      <c r="E27" s="62">
        <v>760000</v>
      </c>
      <c r="F27" s="62">
        <v>760000</v>
      </c>
      <c r="G27" s="56">
        <f>SUM(I27-E27)</f>
        <v>152000</v>
      </c>
      <c r="H27" s="56">
        <f>SUM(J27-F27)</f>
        <v>152000</v>
      </c>
      <c r="I27" s="57">
        <f>E27*12/10</f>
        <v>912000</v>
      </c>
      <c r="J27" s="57">
        <f>F27*12/10</f>
        <v>912000</v>
      </c>
    </row>
    <row r="28" spans="2:10" ht="15" customHeight="1">
      <c r="B28" s="165"/>
      <c r="C28" s="67" t="s">
        <v>106</v>
      </c>
      <c r="D28" s="67"/>
      <c r="E28" s="62">
        <v>1100000</v>
      </c>
      <c r="F28" s="62">
        <v>1100000</v>
      </c>
      <c r="G28" s="56"/>
      <c r="H28" s="56"/>
      <c r="I28" s="62">
        <v>1100000</v>
      </c>
      <c r="J28" s="62">
        <v>1100000</v>
      </c>
    </row>
    <row r="29" spans="2:10" ht="15" customHeight="1">
      <c r="B29" s="165"/>
      <c r="C29" s="67" t="s">
        <v>107</v>
      </c>
      <c r="D29" s="67"/>
      <c r="E29" s="62">
        <v>1155000</v>
      </c>
      <c r="F29" s="62">
        <v>1155000</v>
      </c>
      <c r="G29" s="56">
        <f t="shared" ref="G29:G31" si="0">SUM(I29-E29)</f>
        <v>231000</v>
      </c>
      <c r="H29" s="56">
        <f t="shared" ref="H29:H31" si="1">SUM(J29-F29)</f>
        <v>231000</v>
      </c>
      <c r="I29" s="57">
        <f t="shared" ref="I29:I31" si="2">E29*12/10</f>
        <v>1386000</v>
      </c>
      <c r="J29" s="57">
        <f t="shared" ref="J29:J31" si="3">F29*12/10</f>
        <v>1386000</v>
      </c>
    </row>
    <row r="30" spans="2:10" ht="15" customHeight="1">
      <c r="B30" s="165"/>
      <c r="C30" s="67" t="s">
        <v>108</v>
      </c>
      <c r="D30" s="67"/>
      <c r="E30" s="63">
        <v>1416666.67</v>
      </c>
      <c r="F30" s="63">
        <v>1416666.67</v>
      </c>
      <c r="G30" s="56">
        <f t="shared" si="0"/>
        <v>283333.33000000007</v>
      </c>
      <c r="H30" s="56">
        <f t="shared" si="1"/>
        <v>283333.33000000007</v>
      </c>
      <c r="I30" s="57">
        <v>1700000</v>
      </c>
      <c r="J30" s="57">
        <v>1700000</v>
      </c>
    </row>
    <row r="31" spans="2:10" ht="15" customHeight="1">
      <c r="B31" s="165"/>
      <c r="C31" s="67" t="s">
        <v>109</v>
      </c>
      <c r="D31" s="67"/>
      <c r="E31" s="62">
        <v>1170000</v>
      </c>
      <c r="F31" s="62">
        <v>1170000</v>
      </c>
      <c r="G31" s="56">
        <f t="shared" si="0"/>
        <v>234000</v>
      </c>
      <c r="H31" s="56">
        <f t="shared" si="1"/>
        <v>234000</v>
      </c>
      <c r="I31" s="57">
        <f t="shared" si="2"/>
        <v>1404000</v>
      </c>
      <c r="J31" s="57">
        <f t="shared" si="3"/>
        <v>1404000</v>
      </c>
    </row>
    <row r="32" spans="2:10" ht="13.5" customHeight="1">
      <c r="B32" s="90" t="s">
        <v>29</v>
      </c>
      <c r="C32" s="90"/>
      <c r="D32" s="90"/>
      <c r="E32" s="90" t="s">
        <v>88</v>
      </c>
      <c r="F32" s="90"/>
      <c r="G32" s="90"/>
      <c r="H32" s="90"/>
      <c r="I32" s="90"/>
      <c r="J32" s="90"/>
    </row>
    <row r="33" spans="2:10" ht="11.25" customHeight="1">
      <c r="B33" s="87"/>
      <c r="C33" s="88"/>
      <c r="D33" s="88"/>
      <c r="E33" s="88"/>
      <c r="F33" s="88"/>
      <c r="G33" s="88"/>
      <c r="H33" s="88"/>
      <c r="I33" s="88"/>
      <c r="J33" s="89"/>
    </row>
    <row r="34" spans="2:10" ht="13.5" customHeight="1">
      <c r="B34" s="79" t="s">
        <v>30</v>
      </c>
      <c r="C34" s="80"/>
      <c r="D34" s="80"/>
      <c r="E34" s="80"/>
      <c r="F34" s="80"/>
      <c r="G34" s="80"/>
      <c r="H34" s="80"/>
      <c r="I34" s="80"/>
      <c r="J34" s="81"/>
    </row>
    <row r="35" spans="2:10" ht="13.5" customHeight="1">
      <c r="B35" s="119" t="s">
        <v>33</v>
      </c>
      <c r="C35" s="126" t="s">
        <v>32</v>
      </c>
      <c r="D35" s="79" t="s">
        <v>31</v>
      </c>
      <c r="E35" s="80"/>
      <c r="F35" s="80"/>
      <c r="G35" s="80"/>
      <c r="H35" s="80"/>
      <c r="I35" s="80"/>
      <c r="J35" s="81"/>
    </row>
    <row r="36" spans="2:10" ht="99.75" customHeight="1">
      <c r="B36" s="119"/>
      <c r="C36" s="127"/>
      <c r="D36" s="26" t="s">
        <v>34</v>
      </c>
      <c r="E36" s="5" t="s">
        <v>35</v>
      </c>
      <c r="F36" s="21" t="s">
        <v>74</v>
      </c>
      <c r="G36" s="22" t="s">
        <v>37</v>
      </c>
      <c r="H36" s="4" t="s">
        <v>36</v>
      </c>
      <c r="I36" s="82" t="s">
        <v>38</v>
      </c>
      <c r="J36" s="83"/>
    </row>
    <row r="37" spans="2:10" ht="12.75" customHeight="1">
      <c r="B37" s="13"/>
      <c r="C37" s="11"/>
      <c r="D37" s="10"/>
      <c r="E37" s="10"/>
      <c r="F37" s="12"/>
      <c r="G37" s="20"/>
      <c r="H37" s="9"/>
      <c r="I37" s="151"/>
      <c r="J37" s="152"/>
    </row>
    <row r="38" spans="2:10" ht="15.75" customHeight="1">
      <c r="B38" s="107" t="s">
        <v>80</v>
      </c>
      <c r="C38" s="108"/>
      <c r="D38" s="108"/>
      <c r="E38" s="108"/>
      <c r="F38" s="108"/>
      <c r="G38" s="108"/>
      <c r="H38" s="108"/>
      <c r="I38" s="108"/>
      <c r="J38" s="109"/>
    </row>
    <row r="39" spans="2:10" ht="19.5" customHeight="1">
      <c r="B39" s="123" t="s">
        <v>29</v>
      </c>
      <c r="C39" s="124"/>
      <c r="D39" s="82" t="s">
        <v>122</v>
      </c>
      <c r="E39" s="135"/>
      <c r="F39" s="135"/>
      <c r="G39" s="135"/>
      <c r="H39" s="135"/>
      <c r="I39" s="135"/>
      <c r="J39" s="136"/>
    </row>
    <row r="40" spans="2:10" ht="15" customHeight="1">
      <c r="B40" s="132"/>
      <c r="C40" s="133"/>
      <c r="D40" s="133"/>
      <c r="E40" s="133"/>
      <c r="F40" s="133"/>
      <c r="G40" s="133"/>
      <c r="H40" s="133"/>
      <c r="I40" s="133"/>
      <c r="J40" s="134"/>
    </row>
    <row r="41" spans="2:10" ht="15" customHeight="1">
      <c r="B41" s="65" t="s">
        <v>81</v>
      </c>
      <c r="C41" s="65"/>
      <c r="D41" s="65"/>
      <c r="E41" s="65"/>
      <c r="F41" s="64" t="s">
        <v>100</v>
      </c>
      <c r="G41" s="64"/>
      <c r="H41" s="64"/>
      <c r="I41" s="64"/>
      <c r="J41" s="64"/>
    </row>
    <row r="42" spans="2:10" ht="14.25" customHeight="1">
      <c r="B42" s="65" t="s">
        <v>82</v>
      </c>
      <c r="C42" s="65"/>
      <c r="D42" s="65"/>
      <c r="E42" s="65"/>
      <c r="F42" s="66" t="s">
        <v>83</v>
      </c>
      <c r="G42" s="66"/>
      <c r="H42" s="66"/>
      <c r="I42" s="66"/>
      <c r="J42" s="28" t="s">
        <v>84</v>
      </c>
    </row>
    <row r="43" spans="2:10" ht="13.5" customHeight="1">
      <c r="B43" s="65"/>
      <c r="C43" s="65"/>
      <c r="D43" s="65"/>
      <c r="E43" s="65"/>
      <c r="F43" s="64" t="s">
        <v>110</v>
      </c>
      <c r="G43" s="64"/>
      <c r="H43" s="64"/>
      <c r="I43" s="64"/>
      <c r="J43" s="54" t="s">
        <v>111</v>
      </c>
    </row>
    <row r="44" spans="2:10" ht="21" customHeight="1">
      <c r="B44" s="65" t="s">
        <v>85</v>
      </c>
      <c r="C44" s="65"/>
      <c r="D44" s="65"/>
      <c r="E44" s="65"/>
      <c r="F44" s="64" t="s">
        <v>112</v>
      </c>
      <c r="G44" s="64"/>
      <c r="H44" s="64"/>
      <c r="I44" s="64"/>
      <c r="J44" s="64"/>
    </row>
    <row r="45" spans="2:10" ht="26.25" customHeight="1">
      <c r="B45" s="65" t="s">
        <v>86</v>
      </c>
      <c r="C45" s="65"/>
      <c r="D45" s="65"/>
      <c r="E45" s="65"/>
      <c r="F45" s="64" t="s">
        <v>113</v>
      </c>
      <c r="G45" s="64"/>
      <c r="H45" s="64"/>
      <c r="I45" s="64"/>
      <c r="J45" s="64"/>
    </row>
    <row r="46" spans="2:10" ht="17.25" customHeight="1">
      <c r="B46" s="65" t="s">
        <v>87</v>
      </c>
      <c r="C46" s="65"/>
      <c r="D46" s="65"/>
      <c r="E46" s="65"/>
      <c r="F46" s="64" t="s">
        <v>114</v>
      </c>
      <c r="G46" s="64"/>
      <c r="H46" s="64"/>
      <c r="I46" s="64"/>
      <c r="J46" s="64"/>
    </row>
    <row r="47" spans="2:10" ht="16.5" customHeight="1">
      <c r="B47" s="35"/>
      <c r="C47" s="36"/>
      <c r="D47" s="33"/>
      <c r="E47" s="33"/>
      <c r="F47" s="33"/>
      <c r="G47" s="33"/>
      <c r="H47" s="33"/>
      <c r="I47" s="33"/>
      <c r="J47" s="34"/>
    </row>
    <row r="48" spans="2:10" ht="17.25" customHeight="1">
      <c r="B48" s="91" t="s">
        <v>2</v>
      </c>
      <c r="C48" s="91" t="s">
        <v>39</v>
      </c>
      <c r="D48" s="79" t="s">
        <v>40</v>
      </c>
      <c r="E48" s="80"/>
      <c r="F48" s="80"/>
      <c r="G48" s="80"/>
      <c r="H48" s="80"/>
      <c r="I48" s="80"/>
      <c r="J48" s="81"/>
    </row>
    <row r="49" spans="2:10" ht="14.25" customHeight="1">
      <c r="B49" s="92"/>
      <c r="C49" s="92"/>
      <c r="D49" s="99" t="s">
        <v>41</v>
      </c>
      <c r="E49" s="141"/>
      <c r="F49" s="105" t="s">
        <v>42</v>
      </c>
      <c r="G49" s="105" t="s">
        <v>43</v>
      </c>
      <c r="H49" s="105" t="s">
        <v>44</v>
      </c>
      <c r="I49" s="98" t="s">
        <v>45</v>
      </c>
      <c r="J49" s="86"/>
    </row>
    <row r="50" spans="2:10" ht="14.25" customHeight="1">
      <c r="B50" s="92"/>
      <c r="C50" s="92"/>
      <c r="D50" s="142"/>
      <c r="E50" s="143"/>
      <c r="F50" s="106"/>
      <c r="G50" s="106"/>
      <c r="H50" s="106"/>
      <c r="I50" s="79" t="s">
        <v>24</v>
      </c>
      <c r="J50" s="81"/>
    </row>
    <row r="51" spans="2:10" ht="14.25" customHeight="1">
      <c r="B51" s="93"/>
      <c r="C51" s="93"/>
      <c r="D51" s="84"/>
      <c r="E51" s="125"/>
      <c r="F51" s="138"/>
      <c r="G51" s="138"/>
      <c r="H51" s="138"/>
      <c r="I51" s="37" t="s">
        <v>79</v>
      </c>
      <c r="J51" s="37" t="s">
        <v>27</v>
      </c>
    </row>
    <row r="52" spans="2:10" ht="14.25" customHeight="1">
      <c r="B52" s="38" t="s">
        <v>46</v>
      </c>
      <c r="C52" s="65" t="s">
        <v>105</v>
      </c>
      <c r="D52" s="65" t="s">
        <v>115</v>
      </c>
      <c r="E52" s="65"/>
      <c r="F52" s="66" t="s">
        <v>114</v>
      </c>
      <c r="G52" s="66" t="s">
        <v>91</v>
      </c>
      <c r="H52" s="64"/>
      <c r="I52" s="139" t="s">
        <v>90</v>
      </c>
      <c r="J52" s="140"/>
    </row>
    <row r="53" spans="2:10" ht="14.25" customHeight="1">
      <c r="B53" s="25">
        <v>1</v>
      </c>
      <c r="C53" s="65"/>
      <c r="D53" s="65"/>
      <c r="E53" s="65"/>
      <c r="F53" s="66"/>
      <c r="G53" s="66"/>
      <c r="H53" s="64"/>
      <c r="I53" s="45">
        <v>912000</v>
      </c>
      <c r="J53" s="42">
        <f>I53</f>
        <v>912000</v>
      </c>
    </row>
    <row r="54" spans="2:10" ht="14.25" customHeight="1">
      <c r="B54" s="48" t="s">
        <v>47</v>
      </c>
      <c r="C54" s="65"/>
      <c r="D54" s="65"/>
      <c r="E54" s="65"/>
      <c r="F54" s="66"/>
      <c r="G54" s="66"/>
      <c r="H54" s="64"/>
      <c r="I54" s="39" t="s">
        <v>48</v>
      </c>
      <c r="J54" s="49">
        <f>SUM(J53:J53)</f>
        <v>912000</v>
      </c>
    </row>
    <row r="55" spans="2:10" ht="14.25" customHeight="1">
      <c r="B55" s="128" t="s">
        <v>51</v>
      </c>
      <c r="C55" s="129"/>
      <c r="D55" s="129"/>
      <c r="E55" s="129"/>
      <c r="F55" s="129"/>
      <c r="G55" s="129"/>
      <c r="H55" s="130"/>
      <c r="I55" s="131"/>
      <c r="J55" s="2"/>
    </row>
    <row r="56" spans="2:10" ht="24" customHeight="1">
      <c r="B56" s="29" t="s">
        <v>75</v>
      </c>
      <c r="C56" s="29" t="s">
        <v>39</v>
      </c>
      <c r="D56" s="98" t="s">
        <v>52</v>
      </c>
      <c r="E56" s="85"/>
      <c r="F56" s="85"/>
      <c r="G56" s="90" t="s">
        <v>65</v>
      </c>
      <c r="H56" s="90"/>
      <c r="I56" s="29" t="s">
        <v>54</v>
      </c>
      <c r="J56" s="31" t="s">
        <v>53</v>
      </c>
    </row>
    <row r="57" spans="2:10" ht="25.5" customHeight="1">
      <c r="B57" s="59">
        <v>1</v>
      </c>
      <c r="C57" s="59" t="s">
        <v>105</v>
      </c>
      <c r="D57" s="98" t="s">
        <v>119</v>
      </c>
      <c r="E57" s="85"/>
      <c r="F57" s="86"/>
      <c r="G57" s="98" t="s">
        <v>117</v>
      </c>
      <c r="H57" s="86"/>
      <c r="I57" s="59" t="s">
        <v>116</v>
      </c>
      <c r="J57" s="50" t="s">
        <v>118</v>
      </c>
    </row>
    <row r="58" spans="2:10" ht="10.5" customHeight="1">
      <c r="B58" s="132"/>
      <c r="C58" s="133"/>
      <c r="D58" s="133"/>
      <c r="E58" s="133"/>
      <c r="F58" s="133"/>
      <c r="G58" s="133"/>
      <c r="H58" s="133"/>
      <c r="I58" s="133"/>
      <c r="J58" s="134"/>
    </row>
    <row r="59" spans="2:10" ht="77.25" customHeight="1">
      <c r="B59" s="118" t="s">
        <v>29</v>
      </c>
      <c r="C59" s="118"/>
      <c r="D59" s="118"/>
      <c r="E59" s="118"/>
      <c r="F59" s="90" t="s">
        <v>120</v>
      </c>
      <c r="G59" s="90"/>
      <c r="H59" s="90"/>
      <c r="I59" s="90"/>
      <c r="J59" s="90"/>
    </row>
    <row r="60" spans="2:10" ht="9.75" customHeight="1">
      <c r="B60" s="163"/>
      <c r="C60" s="163"/>
      <c r="D60" s="163"/>
      <c r="E60" s="163"/>
      <c r="F60" s="163"/>
      <c r="G60" s="163"/>
      <c r="H60" s="163"/>
      <c r="I60" s="163"/>
      <c r="J60" s="163"/>
    </row>
    <row r="61" spans="2:10" ht="35.25" customHeight="1">
      <c r="B61" s="90" t="s">
        <v>55</v>
      </c>
      <c r="C61" s="90"/>
      <c r="D61" s="90"/>
      <c r="E61" s="90"/>
      <c r="F61" s="90" t="s">
        <v>123</v>
      </c>
      <c r="G61" s="90"/>
      <c r="H61" s="90"/>
      <c r="I61" s="90"/>
      <c r="J61" s="90"/>
    </row>
    <row r="62" spans="2:10" ht="10.5" customHeight="1">
      <c r="B62" s="164"/>
      <c r="C62" s="164"/>
      <c r="D62" s="164"/>
      <c r="E62" s="164"/>
      <c r="F62" s="164"/>
      <c r="G62" s="164"/>
      <c r="H62" s="164"/>
      <c r="I62" s="164"/>
      <c r="J62" s="164"/>
    </row>
    <row r="63" spans="2:10" ht="41.25" customHeight="1">
      <c r="B63" s="90" t="s">
        <v>56</v>
      </c>
      <c r="C63" s="90"/>
      <c r="D63" s="90"/>
      <c r="E63" s="90"/>
      <c r="F63" s="90"/>
      <c r="G63" s="90"/>
      <c r="H63" s="90"/>
      <c r="I63" s="90"/>
      <c r="J63" s="90"/>
    </row>
    <row r="64" spans="2:10" ht="11.25" customHeight="1">
      <c r="B64" s="164"/>
      <c r="C64" s="164"/>
      <c r="D64" s="164"/>
      <c r="E64" s="164"/>
      <c r="F64" s="164"/>
      <c r="G64" s="164"/>
      <c r="H64" s="164"/>
      <c r="I64" s="164"/>
      <c r="J64" s="164"/>
    </row>
    <row r="65" spans="2:10" ht="24.75" customHeight="1">
      <c r="B65" s="90" t="s">
        <v>57</v>
      </c>
      <c r="C65" s="90"/>
      <c r="D65" s="90"/>
      <c r="E65" s="90"/>
      <c r="F65" s="90"/>
      <c r="G65" s="90"/>
      <c r="H65" s="90"/>
      <c r="I65" s="90"/>
      <c r="J65" s="90"/>
    </row>
    <row r="66" spans="2:10" ht="9.75" customHeight="1">
      <c r="B66" s="164"/>
      <c r="C66" s="164"/>
      <c r="D66" s="164"/>
      <c r="E66" s="164"/>
      <c r="F66" s="164"/>
      <c r="G66" s="164"/>
      <c r="H66" s="164"/>
      <c r="I66" s="164"/>
      <c r="J66" s="164"/>
    </row>
    <row r="67" spans="2:10" ht="15" customHeight="1">
      <c r="B67" s="90" t="s">
        <v>58</v>
      </c>
      <c r="C67" s="90"/>
      <c r="D67" s="90"/>
      <c r="E67" s="90"/>
      <c r="F67" s="90"/>
      <c r="G67" s="90"/>
      <c r="H67" s="90"/>
      <c r="I67" s="90"/>
      <c r="J67" s="90"/>
    </row>
    <row r="68" spans="2:10" ht="10.5" customHeight="1">
      <c r="B68" s="146"/>
      <c r="C68" s="147"/>
      <c r="D68" s="147"/>
      <c r="E68" s="147"/>
      <c r="F68" s="147"/>
      <c r="G68" s="147"/>
      <c r="H68" s="147"/>
      <c r="I68" s="147"/>
      <c r="J68" s="148"/>
    </row>
    <row r="69" spans="2:10" ht="15" customHeight="1">
      <c r="B69" s="123" t="s">
        <v>59</v>
      </c>
      <c r="C69" s="149"/>
      <c r="D69" s="149"/>
      <c r="E69" s="149"/>
      <c r="F69" s="149"/>
      <c r="G69" s="149"/>
      <c r="H69" s="149"/>
      <c r="I69" s="149"/>
      <c r="J69" s="124"/>
    </row>
    <row r="70" spans="2:10" ht="15" customHeight="1">
      <c r="B70" s="79" t="s">
        <v>60</v>
      </c>
      <c r="C70" s="80"/>
      <c r="D70" s="81"/>
      <c r="E70" s="79" t="s">
        <v>61</v>
      </c>
      <c r="F70" s="80"/>
      <c r="G70" s="81"/>
      <c r="H70" s="79" t="s">
        <v>62</v>
      </c>
      <c r="I70" s="81"/>
      <c r="J70" s="2"/>
    </row>
    <row r="71" spans="2:10" ht="15" customHeight="1">
      <c r="B71" s="79" t="s">
        <v>92</v>
      </c>
      <c r="C71" s="80"/>
      <c r="D71" s="81"/>
      <c r="E71" s="79" t="s">
        <v>93</v>
      </c>
      <c r="F71" s="80"/>
      <c r="G71" s="81"/>
      <c r="H71" s="144" t="s">
        <v>94</v>
      </c>
      <c r="I71" s="81"/>
      <c r="J71" s="2"/>
    </row>
    <row r="72" spans="2:10" ht="14.25" customHeight="1">
      <c r="B72" s="74" t="s">
        <v>63</v>
      </c>
      <c r="C72" s="74"/>
      <c r="D72" s="74"/>
    </row>
    <row r="73" spans="2:10" ht="15" customHeight="1">
      <c r="B73" s="145"/>
      <c r="C73" s="145"/>
      <c r="D73" s="145"/>
    </row>
    <row r="74" spans="2:10" ht="15" customHeight="1">
      <c r="B74" s="58"/>
      <c r="C74" s="58"/>
      <c r="D74" s="58"/>
    </row>
    <row r="75" spans="2:10" ht="15" customHeight="1">
      <c r="B75" s="58"/>
      <c r="C75" s="58"/>
      <c r="D75" s="58"/>
    </row>
    <row r="76" spans="2:10" ht="15" customHeight="1">
      <c r="B76" s="58"/>
      <c r="C76" s="58"/>
      <c r="D76" s="58"/>
    </row>
    <row r="77" spans="2:10" ht="15" customHeight="1">
      <c r="B77" s="58"/>
      <c r="C77" s="58"/>
      <c r="D77" s="58"/>
    </row>
    <row r="78" spans="2:10" ht="15" customHeight="1">
      <c r="B78" s="58"/>
      <c r="C78" s="58"/>
      <c r="D78" s="58"/>
    </row>
    <row r="79" spans="2:10" ht="15" customHeight="1">
      <c r="B79" s="58"/>
      <c r="C79" s="58"/>
      <c r="D79" s="58"/>
    </row>
    <row r="80" spans="2:10" ht="15" customHeight="1">
      <c r="B80" s="58"/>
      <c r="C80" s="58"/>
      <c r="D80" s="58"/>
    </row>
    <row r="81" spans="2:10" ht="15" customHeight="1">
      <c r="B81" s="58"/>
      <c r="C81" s="58"/>
      <c r="D81" s="58"/>
    </row>
    <row r="82" spans="2:10" ht="15" customHeight="1">
      <c r="B82" s="58"/>
      <c r="C82" s="58"/>
      <c r="D82" s="58"/>
    </row>
    <row r="83" spans="2:10" ht="15" customHeight="1">
      <c r="B83" s="58"/>
      <c r="C83" s="58"/>
      <c r="D83" s="58"/>
    </row>
    <row r="84" spans="2:10" ht="15" customHeight="1">
      <c r="B84" s="58"/>
      <c r="C84" s="58"/>
      <c r="D84" s="58"/>
    </row>
    <row r="85" spans="2:10" ht="15" customHeight="1">
      <c r="B85" s="53"/>
      <c r="C85" s="53"/>
      <c r="D85" s="53"/>
    </row>
    <row r="86" spans="2:10" ht="15" customHeight="1">
      <c r="B86" s="53"/>
      <c r="C86" s="53"/>
      <c r="D86" s="53"/>
    </row>
    <row r="87" spans="2:10" ht="15" customHeight="1">
      <c r="B87" s="53"/>
      <c r="C87" s="53"/>
      <c r="D87" s="53"/>
    </row>
    <row r="88" spans="2:10" ht="15.75" customHeight="1">
      <c r="B88" s="43"/>
      <c r="C88" s="43"/>
      <c r="D88" s="43"/>
    </row>
    <row r="89" spans="2:10" ht="18" customHeight="1">
      <c r="B89" s="122" t="s">
        <v>71</v>
      </c>
      <c r="C89" s="122"/>
      <c r="D89" s="122"/>
      <c r="E89" s="122"/>
      <c r="F89" s="122"/>
      <c r="G89" s="122"/>
      <c r="H89" s="122"/>
      <c r="I89" s="122"/>
      <c r="J89" s="122"/>
    </row>
    <row r="90" spans="2:10" ht="14.25" customHeight="1">
      <c r="B90" s="122" t="s">
        <v>72</v>
      </c>
      <c r="C90" s="122"/>
      <c r="D90" s="122"/>
      <c r="E90" s="122"/>
      <c r="F90" s="122"/>
      <c r="G90" s="122"/>
      <c r="H90" s="122"/>
      <c r="I90" s="122"/>
      <c r="J90" s="122"/>
    </row>
    <row r="91" spans="2:10" ht="14.25" customHeight="1">
      <c r="B91" s="122" t="s">
        <v>66</v>
      </c>
      <c r="C91" s="122"/>
      <c r="D91" s="122"/>
      <c r="E91" s="122"/>
      <c r="F91" s="122"/>
      <c r="G91" s="122"/>
      <c r="H91" s="122"/>
      <c r="I91" s="122"/>
      <c r="J91" s="122"/>
    </row>
    <row r="92" spans="2:10" ht="14.25" customHeight="1">
      <c r="B92" s="122" t="s">
        <v>67</v>
      </c>
      <c r="C92" s="122"/>
      <c r="D92" s="122"/>
      <c r="E92" s="122"/>
      <c r="F92" s="122"/>
      <c r="G92" s="122"/>
      <c r="H92" s="122"/>
      <c r="I92" s="122"/>
      <c r="J92" s="122"/>
    </row>
    <row r="93" spans="2:10" ht="14.25" customHeight="1">
      <c r="B93" s="122" t="s">
        <v>68</v>
      </c>
      <c r="C93" s="122"/>
      <c r="D93" s="122"/>
      <c r="E93" s="122"/>
      <c r="F93" s="122"/>
      <c r="G93" s="122"/>
      <c r="H93" s="122"/>
      <c r="I93" s="122"/>
      <c r="J93" s="122"/>
    </row>
    <row r="94" spans="2:10" ht="14.25" customHeight="1">
      <c r="B94" s="122" t="s">
        <v>69</v>
      </c>
      <c r="C94" s="122"/>
      <c r="D94" s="122"/>
      <c r="E94" s="122"/>
      <c r="F94" s="122"/>
      <c r="G94" s="122"/>
      <c r="H94" s="122"/>
      <c r="I94" s="122"/>
      <c r="J94" s="122"/>
    </row>
    <row r="95" spans="2:10" ht="14.25" customHeight="1">
      <c r="B95" s="122" t="s">
        <v>73</v>
      </c>
      <c r="C95" s="122"/>
      <c r="D95" s="122"/>
      <c r="E95" s="122"/>
      <c r="F95" s="122"/>
      <c r="G95" s="122"/>
      <c r="H95" s="122"/>
      <c r="I95" s="122"/>
      <c r="J95" s="122"/>
    </row>
    <row r="96" spans="2:10" ht="14.25" customHeight="1">
      <c r="B96" s="122" t="s">
        <v>70</v>
      </c>
      <c r="C96" s="122"/>
      <c r="D96" s="122"/>
      <c r="E96" s="122"/>
      <c r="F96" s="122"/>
      <c r="G96" s="122"/>
      <c r="H96" s="122"/>
      <c r="I96" s="122"/>
      <c r="J96" s="122"/>
    </row>
    <row r="97" spans="2:9" ht="18.75" customHeight="1">
      <c r="B97" s="137"/>
      <c r="C97" s="137"/>
      <c r="D97" s="137"/>
      <c r="E97" s="137"/>
      <c r="F97" s="137"/>
      <c r="G97" s="137"/>
      <c r="H97" s="137"/>
      <c r="I97" s="137"/>
    </row>
  </sheetData>
  <mergeCells count="126">
    <mergeCell ref="B67:E67"/>
    <mergeCell ref="F67:J67"/>
    <mergeCell ref="B61:E61"/>
    <mergeCell ref="F61:J61"/>
    <mergeCell ref="B59:E59"/>
    <mergeCell ref="F59:J59"/>
    <mergeCell ref="B63:E63"/>
    <mergeCell ref="F63:J63"/>
    <mergeCell ref="B65:E65"/>
    <mergeCell ref="F65:J65"/>
    <mergeCell ref="I25:J25"/>
    <mergeCell ref="B22:J22"/>
    <mergeCell ref="B64:J64"/>
    <mergeCell ref="B66:J66"/>
    <mergeCell ref="B40:J40"/>
    <mergeCell ref="B46:E46"/>
    <mergeCell ref="I37:J37"/>
    <mergeCell ref="B45:E45"/>
    <mergeCell ref="F45:J45"/>
    <mergeCell ref="F52:F54"/>
    <mergeCell ref="G52:G54"/>
    <mergeCell ref="H52:H54"/>
    <mergeCell ref="D57:F57"/>
    <mergeCell ref="G57:H57"/>
    <mergeCell ref="C23:D26"/>
    <mergeCell ref="E23:J23"/>
    <mergeCell ref="E24:J24"/>
    <mergeCell ref="G25:H25"/>
    <mergeCell ref="E25:F25"/>
    <mergeCell ref="B38:J38"/>
    <mergeCell ref="B97:I97"/>
    <mergeCell ref="B71:D71"/>
    <mergeCell ref="B89:J89"/>
    <mergeCell ref="B90:J90"/>
    <mergeCell ref="B91:J91"/>
    <mergeCell ref="B92:J92"/>
    <mergeCell ref="F49:F51"/>
    <mergeCell ref="G49:G51"/>
    <mergeCell ref="H49:H51"/>
    <mergeCell ref="E70:G70"/>
    <mergeCell ref="I52:J52"/>
    <mergeCell ref="I49:J49"/>
    <mergeCell ref="I50:J50"/>
    <mergeCell ref="D49:E51"/>
    <mergeCell ref="H71:I71"/>
    <mergeCell ref="B72:D73"/>
    <mergeCell ref="B70:D70"/>
    <mergeCell ref="B68:J68"/>
    <mergeCell ref="B69:J69"/>
    <mergeCell ref="B93:J93"/>
    <mergeCell ref="B94:J94"/>
    <mergeCell ref="B95:J95"/>
    <mergeCell ref="B96:J96"/>
    <mergeCell ref="B39:C39"/>
    <mergeCell ref="B32:D32"/>
    <mergeCell ref="B35:B36"/>
    <mergeCell ref="C35:C36"/>
    <mergeCell ref="B48:B51"/>
    <mergeCell ref="C48:C51"/>
    <mergeCell ref="B55:I55"/>
    <mergeCell ref="D56:F56"/>
    <mergeCell ref="G56:H56"/>
    <mergeCell ref="B58:J58"/>
    <mergeCell ref="B60:J60"/>
    <mergeCell ref="B62:J62"/>
    <mergeCell ref="E71:G71"/>
    <mergeCell ref="H70:I70"/>
    <mergeCell ref="C52:C54"/>
    <mergeCell ref="D52:E54"/>
    <mergeCell ref="D39:J39"/>
    <mergeCell ref="D48:J48"/>
    <mergeCell ref="B34:J34"/>
    <mergeCell ref="B13:J13"/>
    <mergeCell ref="B14:J14"/>
    <mergeCell ref="I15:J15"/>
    <mergeCell ref="B17:J17"/>
    <mergeCell ref="G18:J18"/>
    <mergeCell ref="G19:J19"/>
    <mergeCell ref="B18:F18"/>
    <mergeCell ref="B19:F19"/>
    <mergeCell ref="B15:C15"/>
    <mergeCell ref="D15:E15"/>
    <mergeCell ref="B16:C16"/>
    <mergeCell ref="D16:E16"/>
    <mergeCell ref="I16:J16"/>
    <mergeCell ref="B5:J5"/>
    <mergeCell ref="J6:J9"/>
    <mergeCell ref="A1:J1"/>
    <mergeCell ref="A3:J3"/>
    <mergeCell ref="A4:J4"/>
    <mergeCell ref="B11:J11"/>
    <mergeCell ref="G12:J12"/>
    <mergeCell ref="I6:I9"/>
    <mergeCell ref="E6:F6"/>
    <mergeCell ref="G6:H6"/>
    <mergeCell ref="G7:H7"/>
    <mergeCell ref="G8:G9"/>
    <mergeCell ref="H8:H9"/>
    <mergeCell ref="C6:C9"/>
    <mergeCell ref="D6:D9"/>
    <mergeCell ref="E7:E9"/>
    <mergeCell ref="F7:F9"/>
    <mergeCell ref="B6:B9"/>
    <mergeCell ref="B12:F12"/>
    <mergeCell ref="I20:J20"/>
    <mergeCell ref="I21:J21"/>
    <mergeCell ref="B23:B26"/>
    <mergeCell ref="B20:F21"/>
    <mergeCell ref="C27:D27"/>
    <mergeCell ref="D35:J35"/>
    <mergeCell ref="I36:J36"/>
    <mergeCell ref="E32:J32"/>
    <mergeCell ref="B33:J33"/>
    <mergeCell ref="F46:J46"/>
    <mergeCell ref="B41:E41"/>
    <mergeCell ref="F41:J41"/>
    <mergeCell ref="B42:E43"/>
    <mergeCell ref="F42:I42"/>
    <mergeCell ref="F43:I43"/>
    <mergeCell ref="B44:E44"/>
    <mergeCell ref="F44:J44"/>
    <mergeCell ref="B27:B31"/>
    <mergeCell ref="C28:D28"/>
    <mergeCell ref="C29:D29"/>
    <mergeCell ref="C30:D30"/>
    <mergeCell ref="C31:D31"/>
  </mergeCells>
  <hyperlinks>
    <hyperlink ref="H71" r:id="rId1"/>
    <hyperlink ref="J57" r:id="rId2"/>
  </hyperlinks>
  <pageMargins left="0.35" right="0.47" top="0.48" bottom="0.35" header="0.32" footer="0.23"/>
  <pageSetup scale="95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2017-11-15T12:46:04Z</dcterms:modified>
</cp:coreProperties>
</file>